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/>
  </bookViews>
  <sheets>
    <sheet name="Спонсор" sheetId="1" r:id="rId1"/>
  </sheets>
  <definedNames>
    <definedName name="_xlnm._FilterDatabase" localSheetId="0" hidden="1">Спонсор!$A$1:$N$2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K7" i="1" s="1"/>
  <c r="J6" i="1" l="1"/>
  <c r="K6" i="1" s="1"/>
  <c r="J5" i="1"/>
  <c r="K5" i="1" s="1"/>
  <c r="J4" i="1"/>
  <c r="K4" i="1" s="1"/>
  <c r="J3" i="1"/>
  <c r="K3" i="1" s="1"/>
  <c r="J2" i="1"/>
  <c r="K2" i="1" s="1"/>
</calcChain>
</file>

<file path=xl/sharedStrings.xml><?xml version="1.0" encoding="utf-8"?>
<sst xmlns="http://schemas.openxmlformats.org/spreadsheetml/2006/main" count="63" uniqueCount="39">
  <si>
    <t>Город</t>
  </si>
  <si>
    <t xml:space="preserve">Вид рекламы </t>
  </si>
  <si>
    <t>Радиостанция</t>
  </si>
  <si>
    <t>Ролик, сек</t>
  </si>
  <si>
    <t>Выходов за период</t>
  </si>
  <si>
    <t>Стоимость</t>
  </si>
  <si>
    <t>Охват территории</t>
  </si>
  <si>
    <t>Целевая аудитория</t>
  </si>
  <si>
    <t>Изготовление ролика</t>
  </si>
  <si>
    <t>Позиционирование</t>
  </si>
  <si>
    <t>Упоминание о спонсоре, сек.</t>
  </si>
  <si>
    <t>Город + 50 км. от города</t>
  </si>
  <si>
    <t>Во время передачи</t>
  </si>
  <si>
    <t>Спонсор выпуска новостей</t>
  </si>
  <si>
    <t>Выходов в день</t>
  </si>
  <si>
    <t>Время выходов</t>
  </si>
  <si>
    <t>Период (количество недель)</t>
  </si>
  <si>
    <t>Красноярск</t>
  </si>
  <si>
    <t>Love Radio</t>
  </si>
  <si>
    <t>Возвраст: 16-35 лет. Пол: 40% мужчины, 60% женщины</t>
  </si>
  <si>
    <t>Европа плюс</t>
  </si>
  <si>
    <r>
      <t>ПН-ПТ</t>
    </r>
    <r>
      <rPr>
        <sz val="10"/>
        <color theme="1"/>
        <rFont val="Calibri"/>
        <family val="2"/>
        <charset val="204"/>
        <scheme val="minor"/>
      </rPr>
      <t>: 07:00, 08:00, 09:00, 12:00, 16:00, 20:00, 21:00</t>
    </r>
  </si>
  <si>
    <r>
      <t>ПН-ПТ</t>
    </r>
    <r>
      <rPr>
        <sz val="10"/>
        <color theme="1"/>
        <rFont val="Calibri"/>
        <family val="2"/>
        <charset val="204"/>
        <scheme val="minor"/>
      </rPr>
      <t>: 08:00, 09:00, 10:00, 13:00, 17:00, 21:00</t>
    </r>
  </si>
  <si>
    <t>Возвраст: 15-49 лет. Пол: 55% мужчины, 45% женщины</t>
  </si>
  <si>
    <t>Радио 99.1 FM</t>
  </si>
  <si>
    <t>До передачи</t>
  </si>
  <si>
    <r>
      <t>ПН-ПТ</t>
    </r>
    <r>
      <rPr>
        <sz val="10"/>
        <color theme="1"/>
        <rFont val="Calibri"/>
        <family val="2"/>
        <charset val="204"/>
        <scheme val="minor"/>
      </rPr>
      <t>: 07:30, 08:30, 09:30, 11:30, 13:30, 14:30, 15:30, 16:30, 17:30</t>
    </r>
  </si>
  <si>
    <r>
      <t>ПН-ПТ</t>
    </r>
    <r>
      <rPr>
        <sz val="10"/>
        <color theme="1"/>
        <rFont val="Calibri"/>
        <family val="2"/>
        <charset val="204"/>
        <scheme val="minor"/>
      </rPr>
      <t>: 07:00, 08:00, 09:00, 10:00, 11:00, 13:00, 15:00, 16:00, 17:00, 18:00, 19:00, 20:00</t>
    </r>
  </si>
  <si>
    <t>Возвраст: 20-44 лет. Пол: 46% мужчины, 54% женщины</t>
  </si>
  <si>
    <t>Красноярск FM</t>
  </si>
  <si>
    <r>
      <t>ПН-ПТ</t>
    </r>
    <r>
      <rPr>
        <sz val="10"/>
        <color theme="1"/>
        <rFont val="Calibri"/>
        <family val="2"/>
        <charset val="204"/>
        <scheme val="minor"/>
      </rPr>
      <t xml:space="preserve">: 07:55, 08:55, 09:55, 10:55, 11:55, 13:55, 16:55, 17:55, 18:55; </t>
    </r>
    <r>
      <rPr>
        <sz val="10"/>
        <color rgb="FFFF0000"/>
        <rFont val="Calibri"/>
        <family val="2"/>
        <charset val="204"/>
        <scheme val="minor"/>
      </rPr>
      <t>СБ</t>
    </r>
    <r>
      <rPr>
        <sz val="10"/>
        <color theme="1"/>
        <rFont val="Calibri"/>
        <family val="2"/>
        <charset val="204"/>
        <scheme val="minor"/>
      </rPr>
      <t xml:space="preserve">: 13:20, 14:20, 15:20, 17:20, 18:20; </t>
    </r>
    <r>
      <rPr>
        <sz val="10"/>
        <color rgb="FFFF0000"/>
        <rFont val="Calibri"/>
        <family val="2"/>
        <charset val="204"/>
        <scheme val="minor"/>
      </rPr>
      <t>ВС</t>
    </r>
    <r>
      <rPr>
        <sz val="10"/>
        <color theme="1"/>
        <rFont val="Calibri"/>
        <family val="2"/>
        <charset val="204"/>
        <scheme val="minor"/>
      </rPr>
      <t>: 14:20, 15:20, 16:20, 17:20, 19:20</t>
    </r>
  </si>
  <si>
    <t>От 5 до 9</t>
  </si>
  <si>
    <t>Возвраст: 20-45 лет. Пол: 46% мужчины, 54% женщины</t>
  </si>
  <si>
    <t>Авторадио</t>
  </si>
  <si>
    <t>Город + 50 км в радиусе</t>
  </si>
  <si>
    <t>Возвраст: 14-64 лет. Пол: 57% мужчины, 43% женщины</t>
  </si>
  <si>
    <t>В конце передачи</t>
  </si>
  <si>
    <r>
      <t>ПН-ПТ</t>
    </r>
    <r>
      <rPr>
        <sz val="10"/>
        <color theme="1"/>
        <rFont val="Calibri"/>
        <family val="2"/>
        <charset val="204"/>
        <scheme val="minor"/>
      </rPr>
      <t>: 07:00, 08:00, 09:00, 11:00, 13:00, 15:00, 17:00, 18:00</t>
    </r>
  </si>
  <si>
    <t>От 900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</si>
</sst>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C3" sqref="C3"/>
    </sheetView>
  </sheetViews>
  <sheetFormatPr defaultRowHeight="12.75" x14ac:dyDescent="0.2"/>
  <cols>
    <col min="1" max="2" width="19.140625" style="2" customWidth="1"/>
    <col min="3" max="3" width="17.5703125" style="2" customWidth="1"/>
    <col min="4" max="4" width="22.7109375" style="2" customWidth="1"/>
    <col min="5" max="6" width="18.85546875" style="2" customWidth="1"/>
    <col min="7" max="7" width="20.42578125" style="2" customWidth="1"/>
    <col min="8" max="8" width="24.28515625" style="2" customWidth="1"/>
    <col min="9" max="9" width="28.7109375" style="2" customWidth="1"/>
    <col min="10" max="10" width="22.5703125" style="2" customWidth="1"/>
    <col min="11" max="11" width="17.42578125" style="2" customWidth="1"/>
    <col min="12" max="12" width="22.5703125" style="2" customWidth="1"/>
    <col min="13" max="13" width="24" style="2" customWidth="1"/>
    <col min="14" max="14" width="23.42578125" style="2" customWidth="1"/>
    <col min="15" max="16384" width="9.140625" style="2"/>
  </cols>
  <sheetData>
    <row r="1" spans="1:14" ht="25.5" x14ac:dyDescent="0.2">
      <c r="A1" s="1" t="s">
        <v>0</v>
      </c>
      <c r="B1" s="1" t="s">
        <v>2</v>
      </c>
      <c r="C1" s="1" t="s">
        <v>1</v>
      </c>
      <c r="D1" s="1" t="s">
        <v>9</v>
      </c>
      <c r="E1" s="1" t="s">
        <v>10</v>
      </c>
      <c r="F1" s="1" t="s">
        <v>3</v>
      </c>
      <c r="G1" s="1" t="s">
        <v>14</v>
      </c>
      <c r="H1" s="1" t="s">
        <v>15</v>
      </c>
      <c r="I1" s="1" t="s">
        <v>16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</row>
    <row r="2" spans="1:14" ht="38.25" x14ac:dyDescent="0.2">
      <c r="A2" s="3" t="s">
        <v>17</v>
      </c>
      <c r="B2" s="3" t="s">
        <v>18</v>
      </c>
      <c r="C2" s="3" t="s">
        <v>13</v>
      </c>
      <c r="D2" s="3" t="s">
        <v>12</v>
      </c>
      <c r="E2" s="4">
        <v>5</v>
      </c>
      <c r="F2" s="4">
        <v>20</v>
      </c>
      <c r="G2" s="3">
        <v>7</v>
      </c>
      <c r="H2" s="5" t="s">
        <v>21</v>
      </c>
      <c r="I2" s="3">
        <v>1</v>
      </c>
      <c r="J2" s="3">
        <f>35*I2</f>
        <v>35</v>
      </c>
      <c r="K2" s="6">
        <f>1056*J2</f>
        <v>36960</v>
      </c>
      <c r="L2" s="6" t="s">
        <v>11</v>
      </c>
      <c r="M2" s="7" t="s">
        <v>19</v>
      </c>
      <c r="N2" s="6" t="s">
        <v>38</v>
      </c>
    </row>
    <row r="3" spans="1:14" ht="38.25" x14ac:dyDescent="0.2">
      <c r="A3" s="3" t="s">
        <v>17</v>
      </c>
      <c r="B3" s="3" t="s">
        <v>20</v>
      </c>
      <c r="C3" s="3" t="s">
        <v>13</v>
      </c>
      <c r="D3" s="3" t="s">
        <v>12</v>
      </c>
      <c r="E3" s="4">
        <v>5</v>
      </c>
      <c r="F3" s="4">
        <v>20</v>
      </c>
      <c r="G3" s="3">
        <v>6</v>
      </c>
      <c r="H3" s="5" t="s">
        <v>22</v>
      </c>
      <c r="I3" s="3">
        <v>1</v>
      </c>
      <c r="J3" s="3">
        <f>30*I3</f>
        <v>30</v>
      </c>
      <c r="K3" s="6">
        <f>1597*J3</f>
        <v>47910</v>
      </c>
      <c r="L3" s="6" t="s">
        <v>11</v>
      </c>
      <c r="M3" s="3" t="s">
        <v>23</v>
      </c>
      <c r="N3" s="6" t="s">
        <v>38</v>
      </c>
    </row>
    <row r="4" spans="1:14" ht="51" x14ac:dyDescent="0.2">
      <c r="A4" s="3" t="s">
        <v>17</v>
      </c>
      <c r="B4" s="3" t="s">
        <v>24</v>
      </c>
      <c r="C4" s="3" t="s">
        <v>13</v>
      </c>
      <c r="D4" s="3" t="s">
        <v>25</v>
      </c>
      <c r="E4" s="3">
        <v>5</v>
      </c>
      <c r="F4" s="4">
        <v>15</v>
      </c>
      <c r="G4" s="3">
        <v>12</v>
      </c>
      <c r="H4" s="5" t="s">
        <v>27</v>
      </c>
      <c r="I4" s="3">
        <v>1</v>
      </c>
      <c r="J4" s="3">
        <f>60*I4</f>
        <v>60</v>
      </c>
      <c r="K4" s="6">
        <f>270*J4</f>
        <v>16200</v>
      </c>
      <c r="L4" s="6" t="s">
        <v>11</v>
      </c>
      <c r="M4" s="3" t="s">
        <v>28</v>
      </c>
      <c r="N4" s="6" t="s">
        <v>38</v>
      </c>
    </row>
    <row r="5" spans="1:14" ht="38.25" x14ac:dyDescent="0.2">
      <c r="A5" s="3" t="s">
        <v>17</v>
      </c>
      <c r="B5" s="3" t="s">
        <v>24</v>
      </c>
      <c r="C5" s="3" t="s">
        <v>13</v>
      </c>
      <c r="D5" s="3" t="s">
        <v>25</v>
      </c>
      <c r="E5" s="3">
        <v>5</v>
      </c>
      <c r="F5" s="4">
        <v>15</v>
      </c>
      <c r="G5" s="3">
        <v>9</v>
      </c>
      <c r="H5" s="5" t="s">
        <v>26</v>
      </c>
      <c r="I5" s="3">
        <v>1</v>
      </c>
      <c r="J5" s="3">
        <f>45*I5</f>
        <v>45</v>
      </c>
      <c r="K5" s="6">
        <f>297*J5</f>
        <v>13365</v>
      </c>
      <c r="L5" s="6" t="s">
        <v>11</v>
      </c>
      <c r="M5" s="3" t="s">
        <v>28</v>
      </c>
      <c r="N5" s="6" t="s">
        <v>38</v>
      </c>
    </row>
    <row r="6" spans="1:14" ht="76.5" x14ac:dyDescent="0.2">
      <c r="A6" s="3" t="s">
        <v>17</v>
      </c>
      <c r="B6" s="8" t="s">
        <v>29</v>
      </c>
      <c r="C6" s="3" t="s">
        <v>13</v>
      </c>
      <c r="D6" s="3" t="s">
        <v>25</v>
      </c>
      <c r="E6" s="3">
        <v>5</v>
      </c>
      <c r="F6" s="4">
        <v>15</v>
      </c>
      <c r="G6" s="3" t="s">
        <v>31</v>
      </c>
      <c r="H6" s="5" t="s">
        <v>30</v>
      </c>
      <c r="I6" s="3">
        <v>1</v>
      </c>
      <c r="J6" s="3">
        <f>55*I6</f>
        <v>55</v>
      </c>
      <c r="K6" s="6">
        <f>340*J6</f>
        <v>18700</v>
      </c>
      <c r="L6" s="6" t="s">
        <v>11</v>
      </c>
      <c r="M6" s="3" t="s">
        <v>32</v>
      </c>
      <c r="N6" s="6" t="s">
        <v>38</v>
      </c>
    </row>
    <row r="7" spans="1:14" ht="38.25" x14ac:dyDescent="0.2">
      <c r="A7" s="3" t="s">
        <v>17</v>
      </c>
      <c r="B7" s="9" t="s">
        <v>33</v>
      </c>
      <c r="C7" s="3" t="s">
        <v>13</v>
      </c>
      <c r="D7" s="3" t="s">
        <v>36</v>
      </c>
      <c r="E7" s="3">
        <v>5</v>
      </c>
      <c r="F7" s="3">
        <v>25</v>
      </c>
      <c r="G7" s="3">
        <v>8</v>
      </c>
      <c r="H7" s="5" t="s">
        <v>37</v>
      </c>
      <c r="I7" s="3">
        <v>1</v>
      </c>
      <c r="J7" s="3">
        <f>40*I7</f>
        <v>40</v>
      </c>
      <c r="K7" s="6">
        <f>1100*J7</f>
        <v>44000</v>
      </c>
      <c r="L7" s="10" t="s">
        <v>34</v>
      </c>
      <c r="M7" s="10" t="s">
        <v>35</v>
      </c>
      <c r="N7" s="6" t="s">
        <v>38</v>
      </c>
    </row>
  </sheetData>
  <autoFilter ref="A1:N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Спонсор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2026-08-03T10:51:19Z</dcterms:modified>
</cp:coreProperties>
</file>