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 tabRatio="734"/>
  </bookViews>
  <sheets>
    <sheet name="Стенды" sheetId="1" r:id="rId1"/>
  </sheets>
  <definedNames>
    <definedName name="_xlnm._FilterDatabase" localSheetId="0" hidden="1">Стенды!$A$1:$N$2</definedName>
  </definedNames>
  <calcPr calcId="162913"/>
</workbook>
</file>

<file path=xl/calcChain.xml><?xml version="1.0" encoding="utf-8"?>
<calcChain xmlns="http://schemas.openxmlformats.org/spreadsheetml/2006/main">
  <c r="J34" i="1" l="1"/>
  <c r="L33" i="1"/>
  <c r="J32" i="1"/>
  <c r="L31" i="1"/>
  <c r="J31" i="1"/>
  <c r="J30" i="1"/>
  <c r="J28" i="1"/>
  <c r="L28" i="1"/>
  <c r="L29" i="1"/>
  <c r="L30" i="1"/>
  <c r="L32" i="1"/>
  <c r="L34" i="1"/>
  <c r="K29" i="1"/>
  <c r="K30" i="1"/>
  <c r="K31" i="1"/>
  <c r="K32" i="1"/>
  <c r="K33" i="1"/>
  <c r="K34" i="1"/>
  <c r="K28" i="1"/>
  <c r="J29" i="1"/>
  <c r="J33" i="1"/>
  <c r="I29" i="1"/>
  <c r="I30" i="1"/>
  <c r="I31" i="1"/>
  <c r="I32" i="1"/>
  <c r="I33" i="1"/>
  <c r="I34" i="1"/>
  <c r="I28" i="1"/>
  <c r="H29" i="1"/>
  <c r="H30" i="1"/>
  <c r="H31" i="1"/>
  <c r="H32" i="1"/>
  <c r="H33" i="1"/>
  <c r="H34" i="1"/>
  <c r="H28" i="1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" i="1"/>
</calcChain>
</file>

<file path=xl/sharedStrings.xml><?xml version="1.0" encoding="utf-8"?>
<sst xmlns="http://schemas.openxmlformats.org/spreadsheetml/2006/main" count="308" uniqueCount="86">
  <si>
    <t>Город</t>
  </si>
  <si>
    <t>Вид рекламы</t>
  </si>
  <si>
    <t>Район</t>
  </si>
  <si>
    <t>Количество стендов</t>
  </si>
  <si>
    <t>Адреса</t>
  </si>
  <si>
    <t>Ссылка</t>
  </si>
  <si>
    <t>Реклама на стенде в лифте</t>
  </si>
  <si>
    <t>Услуги дизайнера</t>
  </si>
  <si>
    <t>Красноярск</t>
  </si>
  <si>
    <t>Взлетка 1</t>
  </si>
  <si>
    <t>Взлетка 2</t>
  </si>
  <si>
    <t>Северный 1</t>
  </si>
  <si>
    <t>Северный 2</t>
  </si>
  <si>
    <t>Зеленая роща 1</t>
  </si>
  <si>
    <t>Зеленая роща 2</t>
  </si>
  <si>
    <t>Солнечный 1</t>
  </si>
  <si>
    <t>Солнечный 2</t>
  </si>
  <si>
    <t>Центральный</t>
  </si>
  <si>
    <t>Покровка</t>
  </si>
  <si>
    <t>Октябрьский 1</t>
  </si>
  <si>
    <t>Октябрьский 2</t>
  </si>
  <si>
    <t>Мяокомбинат</t>
  </si>
  <si>
    <t>Белые Росы</t>
  </si>
  <si>
    <t>Образцово (возле входа в лифт)</t>
  </si>
  <si>
    <t>Южный берег (возле входа в лифт)</t>
  </si>
  <si>
    <t>F6</t>
  </si>
  <si>
    <t>F5</t>
  </si>
  <si>
    <t>F4</t>
  </si>
  <si>
    <t>F3</t>
  </si>
  <si>
    <t>Фото</t>
  </si>
  <si>
    <t>Период размещения</t>
  </si>
  <si>
    <t>От 900 руб.</t>
  </si>
  <si>
    <t>Северный 3</t>
  </si>
  <si>
    <t>Солнечный 3</t>
  </si>
  <si>
    <t>Железнодорожный 1</t>
  </si>
  <si>
    <t>Железнодорожный 2</t>
  </si>
  <si>
    <t>Свердловский 1</t>
  </si>
  <si>
    <t>Свердловский 2</t>
  </si>
  <si>
    <t>Ленинский 1</t>
  </si>
  <si>
    <t>Ленинский 2</t>
  </si>
  <si>
    <t>Кировский 1</t>
  </si>
  <si>
    <t>Кировский 2</t>
  </si>
  <si>
    <t>С 1 по 30 (31) числа каждого месяца</t>
  </si>
  <si>
    <t>Код</t>
  </si>
  <si>
    <t>К-1</t>
  </si>
  <si>
    <t>К-2</t>
  </si>
  <si>
    <t>К-3</t>
  </si>
  <si>
    <t>К-4</t>
  </si>
  <si>
    <t>К-5</t>
  </si>
  <si>
    <t>К-6</t>
  </si>
  <si>
    <t>К-7</t>
  </si>
  <si>
    <t>К-8</t>
  </si>
  <si>
    <t>К-9</t>
  </si>
  <si>
    <t>К-10</t>
  </si>
  <si>
    <t>К-11</t>
  </si>
  <si>
    <t>К-12</t>
  </si>
  <si>
    <t>К-13</t>
  </si>
  <si>
    <t>К-14</t>
  </si>
  <si>
    <t>К-15</t>
  </si>
  <si>
    <t>К-16</t>
  </si>
  <si>
    <t>К-17</t>
  </si>
  <si>
    <t>К-18</t>
  </si>
  <si>
    <t>К-19</t>
  </si>
  <si>
    <t>К-20</t>
  </si>
  <si>
    <t>К-21</t>
  </si>
  <si>
    <t>К-22</t>
  </si>
  <si>
    <t>К-23</t>
  </si>
  <si>
    <t>К-24</t>
  </si>
  <si>
    <t>К-25</t>
  </si>
  <si>
    <t>К-26</t>
  </si>
  <si>
    <t>Правый берег "Свердловский"</t>
  </si>
  <si>
    <t>Правый берег "Ленинский"</t>
  </si>
  <si>
    <t>Правый берег "Кировский"</t>
  </si>
  <si>
    <t>Левый берег "Советский"</t>
  </si>
  <si>
    <t>Левый берег "Железнодорожный+ Центральный"</t>
  </si>
  <si>
    <t>Левый берег "Октябрьский"</t>
  </si>
  <si>
    <t>Левый берег "Солнечный"</t>
  </si>
  <si>
    <t>К-27</t>
  </si>
  <si>
    <t>К-28</t>
  </si>
  <si>
    <t>К-29</t>
  </si>
  <si>
    <t>К-30</t>
  </si>
  <si>
    <t>К-31</t>
  </si>
  <si>
    <t>К-32</t>
  </si>
  <si>
    <t>К-33</t>
  </si>
  <si>
    <t>F7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</si>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</sst>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р.&quot;"/>
    <numFmt numFmtId="165" formatCode="#,##0.00\ &quot;₽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  <charset val="1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i/gNhtxi-vJWamwA" TargetMode="External"/><Relationship Id="rId13" Type="http://schemas.openxmlformats.org/officeDocument/2006/relationships/hyperlink" Target="https://disk.yandex.ru/i/GZRG_e0Sgdb7SA" TargetMode="External"/><Relationship Id="rId18" Type="http://schemas.openxmlformats.org/officeDocument/2006/relationships/hyperlink" Target="https://disk.yandex.ru/i/T3881dNcM7RFCA" TargetMode="External"/><Relationship Id="rId26" Type="http://schemas.openxmlformats.org/officeDocument/2006/relationships/hyperlink" Target="https://disk.yandex.ru/i/ptj6R1eHf1CdjQ" TargetMode="External"/><Relationship Id="rId3" Type="http://schemas.openxmlformats.org/officeDocument/2006/relationships/hyperlink" Target="https://disk.yandex.ru/i/rkNkU6m_S86GYg" TargetMode="External"/><Relationship Id="rId21" Type="http://schemas.openxmlformats.org/officeDocument/2006/relationships/hyperlink" Target="https://disk.yandex.ru/i/ttVl9A8QeJNxTQ" TargetMode="External"/><Relationship Id="rId34" Type="http://schemas.openxmlformats.org/officeDocument/2006/relationships/hyperlink" Target="https://disk.yandex.ru/i/LDjfqibP6tGR3A" TargetMode="External"/><Relationship Id="rId7" Type="http://schemas.openxmlformats.org/officeDocument/2006/relationships/hyperlink" Target="https://disk.yandex.ru/i/wqCJkmhGfLZLUw" TargetMode="External"/><Relationship Id="rId12" Type="http://schemas.openxmlformats.org/officeDocument/2006/relationships/hyperlink" Target="https://disk.yandex.ru/i/GKT88hSZYk6tWQ" TargetMode="External"/><Relationship Id="rId17" Type="http://schemas.openxmlformats.org/officeDocument/2006/relationships/hyperlink" Target="https://disk.yandex.ru/i/zGnL38WXnFJkpA" TargetMode="External"/><Relationship Id="rId25" Type="http://schemas.openxmlformats.org/officeDocument/2006/relationships/hyperlink" Target="https://disk.yandex.ru/i/whK6manR6Uf-GA" TargetMode="External"/><Relationship Id="rId33" Type="http://schemas.openxmlformats.org/officeDocument/2006/relationships/hyperlink" Target="https://disk.yandex.ru/i/aWxtd1FmIP3Wqg" TargetMode="External"/><Relationship Id="rId2" Type="http://schemas.openxmlformats.org/officeDocument/2006/relationships/hyperlink" Target="https://disk.yandex.ru/i/BcLMGyYhg3hSdA" TargetMode="External"/><Relationship Id="rId16" Type="http://schemas.openxmlformats.org/officeDocument/2006/relationships/hyperlink" Target="https://disk.yandex.ru/i/pRO3bZ8Y-ZP0lQ" TargetMode="External"/><Relationship Id="rId20" Type="http://schemas.openxmlformats.org/officeDocument/2006/relationships/hyperlink" Target="https://disk.yandex.ru/i/27yEdZXPe4O_cw" TargetMode="External"/><Relationship Id="rId29" Type="http://schemas.openxmlformats.org/officeDocument/2006/relationships/hyperlink" Target="https://disk.yandex.ru/d/n0hA_f1BO5IDKg" TargetMode="External"/><Relationship Id="rId1" Type="http://schemas.openxmlformats.org/officeDocument/2006/relationships/hyperlink" Target="https://disk.yandex.ru/i/jPDoA2GXA0FoVQ" TargetMode="External"/><Relationship Id="rId6" Type="http://schemas.openxmlformats.org/officeDocument/2006/relationships/hyperlink" Target="https://disk.yandex.ru/i/qaXCY1uXIwhuiw" TargetMode="External"/><Relationship Id="rId11" Type="http://schemas.openxmlformats.org/officeDocument/2006/relationships/hyperlink" Target="https://disk.yandex.ru/i/uJpnMk7vqE5GQA" TargetMode="External"/><Relationship Id="rId24" Type="http://schemas.openxmlformats.org/officeDocument/2006/relationships/hyperlink" Target="https://disk.yandex.ru/i/qoYulldZ1ELvhw" TargetMode="External"/><Relationship Id="rId32" Type="http://schemas.openxmlformats.org/officeDocument/2006/relationships/hyperlink" Target="https://disk.yandex.ru/i/j4pJQKBhu7Jp0w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disk.yandex.ru/i/n5s3uY6HGLfP4A" TargetMode="External"/><Relationship Id="rId15" Type="http://schemas.openxmlformats.org/officeDocument/2006/relationships/hyperlink" Target="https://disk.yandex.ru/i/F-PzCIxzxwbJyw" TargetMode="External"/><Relationship Id="rId23" Type="http://schemas.openxmlformats.org/officeDocument/2006/relationships/hyperlink" Target="https://disk.yandex.ru/i/f4G3ug0IOwc_qw" TargetMode="External"/><Relationship Id="rId28" Type="http://schemas.openxmlformats.org/officeDocument/2006/relationships/hyperlink" Target="https://disk.yandex.ru/d/n0hA_f1BO5IDKg" TargetMode="External"/><Relationship Id="rId36" Type="http://schemas.openxmlformats.org/officeDocument/2006/relationships/hyperlink" Target="https://disk.yandex.ru/i/DgnSAA1ArwBbuA" TargetMode="External"/><Relationship Id="rId10" Type="http://schemas.openxmlformats.org/officeDocument/2006/relationships/hyperlink" Target="https://disk.yandex.ru/i/T2tk_8mIFBZaNg" TargetMode="External"/><Relationship Id="rId19" Type="http://schemas.openxmlformats.org/officeDocument/2006/relationships/hyperlink" Target="https://disk.yandex.ru/i/bZ9nEeZ81phwQA" TargetMode="External"/><Relationship Id="rId31" Type="http://schemas.openxmlformats.org/officeDocument/2006/relationships/hyperlink" Target="https://disk.yandex.ru/i/7nMZJXnZygwvsg" TargetMode="External"/><Relationship Id="rId4" Type="http://schemas.openxmlformats.org/officeDocument/2006/relationships/hyperlink" Target="https://disk.yandex.ru/i/SybKumDZMVTlcA" TargetMode="External"/><Relationship Id="rId9" Type="http://schemas.openxmlformats.org/officeDocument/2006/relationships/hyperlink" Target="https://disk.yandex.ru/i/W2vC1RlqXADkIQ" TargetMode="External"/><Relationship Id="rId14" Type="http://schemas.openxmlformats.org/officeDocument/2006/relationships/hyperlink" Target="https://disk.yandex.ru/i/Wt_rB0eqHSeoyA" TargetMode="External"/><Relationship Id="rId22" Type="http://schemas.openxmlformats.org/officeDocument/2006/relationships/hyperlink" Target="https://disk.yandex.ru/i/MQ_l90XjD8wwyA" TargetMode="External"/><Relationship Id="rId27" Type="http://schemas.openxmlformats.org/officeDocument/2006/relationships/hyperlink" Target="https://disk.yandex.ru/d/n0hA_f1BO5IDKg" TargetMode="External"/><Relationship Id="rId30" Type="http://schemas.openxmlformats.org/officeDocument/2006/relationships/hyperlink" Target="https://disk.yandex.ru/i/6K5rY-d4fB3bwg" TargetMode="External"/><Relationship Id="rId35" Type="http://schemas.openxmlformats.org/officeDocument/2006/relationships/hyperlink" Target="https://disk.yandex.ru/i/3y0Cwm8aAKqU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B3" sqref="B3"/>
    </sheetView>
  </sheetViews>
  <sheetFormatPr defaultRowHeight="12.75" x14ac:dyDescent="0.25"/>
  <cols>
    <col min="1" max="1" width="10.5703125" style="1" customWidth="1"/>
    <col min="2" max="2" width="17.85546875" style="2" customWidth="1"/>
    <col min="3" max="3" width="8.7109375" style="2" customWidth="1"/>
    <col min="4" max="4" width="11.42578125" style="2" customWidth="1"/>
    <col min="5" max="5" width="16.42578125" style="1" customWidth="1"/>
    <col min="6" max="6" width="9.5703125" style="1" customWidth="1"/>
    <col min="7" max="7" width="14.7109375" style="5" customWidth="1"/>
    <col min="8" max="8" width="10.28515625" style="5" customWidth="1"/>
    <col min="9" max="9" width="10.28515625" style="3" customWidth="1"/>
    <col min="10" max="11" width="10.28515625" style="4" customWidth="1"/>
    <col min="12" max="12" width="11.28515625" style="4" bestFit="1" customWidth="1"/>
    <col min="13" max="13" width="22.85546875" style="1" bestFit="1" customWidth="1"/>
    <col min="14" max="14" width="20.140625" style="1" customWidth="1"/>
    <col min="15" max="16384" width="9.140625" style="1"/>
  </cols>
  <sheetData>
    <row r="1" spans="1:14" ht="25.5" x14ac:dyDescent="0.25">
      <c r="A1" s="6" t="s">
        <v>0</v>
      </c>
      <c r="B1" s="6" t="s">
        <v>2</v>
      </c>
      <c r="C1" s="6" t="s">
        <v>43</v>
      </c>
      <c r="D1" s="6" t="s">
        <v>4</v>
      </c>
      <c r="E1" s="6" t="s">
        <v>1</v>
      </c>
      <c r="F1" s="6" t="s">
        <v>29</v>
      </c>
      <c r="G1" s="7" t="s">
        <v>3</v>
      </c>
      <c r="H1" s="6" t="s">
        <v>84</v>
      </c>
      <c r="I1" s="6" t="s">
        <v>25</v>
      </c>
      <c r="J1" s="6" t="s">
        <v>26</v>
      </c>
      <c r="K1" s="6" t="s">
        <v>27</v>
      </c>
      <c r="L1" s="6" t="s">
        <v>28</v>
      </c>
      <c r="M1" s="6" t="s">
        <v>30</v>
      </c>
      <c r="N1" s="6" t="s">
        <v>7</v>
      </c>
    </row>
    <row r="2" spans="1:14" ht="25.5" x14ac:dyDescent="0.25">
      <c r="A2" s="8" t="s">
        <v>8</v>
      </c>
      <c r="B2" s="8" t="s">
        <v>9</v>
      </c>
      <c r="C2" s="8" t="s">
        <v>44</v>
      </c>
      <c r="D2" s="9" t="s">
        <v>5</v>
      </c>
      <c r="E2" s="8" t="s">
        <v>6</v>
      </c>
      <c r="F2" s="9" t="s">
        <v>5</v>
      </c>
      <c r="G2" s="10">
        <v>128</v>
      </c>
      <c r="H2" s="12" t="s">
        <v>85</v>
      </c>
      <c r="I2" s="11">
        <f>195*G2</f>
        <v>24960</v>
      </c>
      <c r="J2" s="11">
        <f>235*G2</f>
        <v>30080</v>
      </c>
      <c r="K2" s="11">
        <f>350*G2</f>
        <v>44800</v>
      </c>
      <c r="L2" s="11">
        <f>640*G2</f>
        <v>81920</v>
      </c>
      <c r="M2" s="8" t="s">
        <v>42</v>
      </c>
      <c r="N2" s="8" t="s">
        <v>31</v>
      </c>
    </row>
    <row r="3" spans="1:14" ht="25.5" x14ac:dyDescent="0.25">
      <c r="A3" s="8" t="s">
        <v>8</v>
      </c>
      <c r="B3" s="8" t="s">
        <v>10</v>
      </c>
      <c r="C3" s="8" t="s">
        <v>45</v>
      </c>
      <c r="D3" s="9" t="s">
        <v>5</v>
      </c>
      <c r="E3" s="8" t="s">
        <v>6</v>
      </c>
      <c r="F3" s="9" t="s">
        <v>5</v>
      </c>
      <c r="G3" s="10">
        <v>101</v>
      </c>
      <c r="H3" s="12" t="s">
        <v>85</v>
      </c>
      <c r="I3" s="11">
        <f t="shared" ref="I3:I25" si="0">195*G3</f>
        <v>19695</v>
      </c>
      <c r="J3" s="11">
        <f t="shared" ref="J3:J25" si="1">235*G3</f>
        <v>23735</v>
      </c>
      <c r="K3" s="11">
        <f t="shared" ref="K3:K27" si="2">350*G3</f>
        <v>35350</v>
      </c>
      <c r="L3" s="11">
        <f t="shared" ref="L3:L27" si="3">640*G3</f>
        <v>64640</v>
      </c>
      <c r="M3" s="8" t="s">
        <v>42</v>
      </c>
      <c r="N3" s="8" t="s">
        <v>31</v>
      </c>
    </row>
    <row r="4" spans="1:14" ht="25.5" x14ac:dyDescent="0.25">
      <c r="A4" s="8" t="s">
        <v>8</v>
      </c>
      <c r="B4" s="8" t="s">
        <v>11</v>
      </c>
      <c r="C4" s="8" t="s">
        <v>46</v>
      </c>
      <c r="D4" s="9" t="s">
        <v>5</v>
      </c>
      <c r="E4" s="8" t="s">
        <v>6</v>
      </c>
      <c r="F4" s="9" t="s">
        <v>5</v>
      </c>
      <c r="G4" s="10">
        <v>116</v>
      </c>
      <c r="H4" s="12" t="s">
        <v>85</v>
      </c>
      <c r="I4" s="11">
        <f t="shared" si="0"/>
        <v>22620</v>
      </c>
      <c r="J4" s="11">
        <f t="shared" si="1"/>
        <v>27260</v>
      </c>
      <c r="K4" s="11">
        <f t="shared" si="2"/>
        <v>40600</v>
      </c>
      <c r="L4" s="11">
        <f t="shared" si="3"/>
        <v>74240</v>
      </c>
      <c r="M4" s="8" t="s">
        <v>42</v>
      </c>
      <c r="N4" s="8" t="s">
        <v>31</v>
      </c>
    </row>
    <row r="5" spans="1:14" ht="25.5" x14ac:dyDescent="0.25">
      <c r="A5" s="8" t="s">
        <v>8</v>
      </c>
      <c r="B5" s="8" t="s">
        <v>12</v>
      </c>
      <c r="C5" s="8" t="s">
        <v>47</v>
      </c>
      <c r="D5" s="9" t="s">
        <v>5</v>
      </c>
      <c r="E5" s="8" t="s">
        <v>6</v>
      </c>
      <c r="F5" s="9" t="s">
        <v>5</v>
      </c>
      <c r="G5" s="10">
        <v>88</v>
      </c>
      <c r="H5" s="12" t="s">
        <v>85</v>
      </c>
      <c r="I5" s="11">
        <f t="shared" si="0"/>
        <v>17160</v>
      </c>
      <c r="J5" s="11">
        <f t="shared" si="1"/>
        <v>20680</v>
      </c>
      <c r="K5" s="11">
        <f t="shared" si="2"/>
        <v>30800</v>
      </c>
      <c r="L5" s="11">
        <f t="shared" si="3"/>
        <v>56320</v>
      </c>
      <c r="M5" s="8" t="s">
        <v>42</v>
      </c>
      <c r="N5" s="8" t="s">
        <v>31</v>
      </c>
    </row>
    <row r="6" spans="1:14" ht="25.5" x14ac:dyDescent="0.25">
      <c r="A6" s="8" t="s">
        <v>8</v>
      </c>
      <c r="B6" s="8" t="s">
        <v>32</v>
      </c>
      <c r="C6" s="8" t="s">
        <v>48</v>
      </c>
      <c r="D6" s="9" t="s">
        <v>5</v>
      </c>
      <c r="E6" s="8" t="s">
        <v>6</v>
      </c>
      <c r="F6" s="9" t="s">
        <v>5</v>
      </c>
      <c r="G6" s="10">
        <v>58</v>
      </c>
      <c r="H6" s="12" t="s">
        <v>85</v>
      </c>
      <c r="I6" s="11">
        <f t="shared" si="0"/>
        <v>11310</v>
      </c>
      <c r="J6" s="11">
        <f t="shared" si="1"/>
        <v>13630</v>
      </c>
      <c r="K6" s="11">
        <f t="shared" si="2"/>
        <v>20300</v>
      </c>
      <c r="L6" s="11">
        <f t="shared" si="3"/>
        <v>37120</v>
      </c>
      <c r="M6" s="8" t="s">
        <v>42</v>
      </c>
      <c r="N6" s="8" t="s">
        <v>31</v>
      </c>
    </row>
    <row r="7" spans="1:14" ht="25.5" x14ac:dyDescent="0.25">
      <c r="A7" s="8" t="s">
        <v>8</v>
      </c>
      <c r="B7" s="8" t="s">
        <v>13</v>
      </c>
      <c r="C7" s="8" t="s">
        <v>49</v>
      </c>
      <c r="D7" s="9" t="s">
        <v>5</v>
      </c>
      <c r="E7" s="8" t="s">
        <v>6</v>
      </c>
      <c r="F7" s="9" t="s">
        <v>5</v>
      </c>
      <c r="G7" s="10">
        <v>104</v>
      </c>
      <c r="H7" s="12" t="s">
        <v>85</v>
      </c>
      <c r="I7" s="11">
        <f t="shared" si="0"/>
        <v>20280</v>
      </c>
      <c r="J7" s="11">
        <f t="shared" si="1"/>
        <v>24440</v>
      </c>
      <c r="K7" s="11">
        <f t="shared" si="2"/>
        <v>36400</v>
      </c>
      <c r="L7" s="11">
        <f t="shared" si="3"/>
        <v>66560</v>
      </c>
      <c r="M7" s="8" t="s">
        <v>42</v>
      </c>
      <c r="N7" s="8" t="s">
        <v>31</v>
      </c>
    </row>
    <row r="8" spans="1:14" ht="25.5" x14ac:dyDescent="0.25">
      <c r="A8" s="8" t="s">
        <v>8</v>
      </c>
      <c r="B8" s="8" t="s">
        <v>14</v>
      </c>
      <c r="C8" s="8" t="s">
        <v>50</v>
      </c>
      <c r="D8" s="9" t="s">
        <v>5</v>
      </c>
      <c r="E8" s="8" t="s">
        <v>6</v>
      </c>
      <c r="F8" s="9" t="s">
        <v>5</v>
      </c>
      <c r="G8" s="10">
        <v>38</v>
      </c>
      <c r="H8" s="12" t="s">
        <v>85</v>
      </c>
      <c r="I8" s="11">
        <f t="shared" si="0"/>
        <v>7410</v>
      </c>
      <c r="J8" s="11">
        <f t="shared" si="1"/>
        <v>8930</v>
      </c>
      <c r="K8" s="11">
        <f t="shared" si="2"/>
        <v>13300</v>
      </c>
      <c r="L8" s="11">
        <f t="shared" si="3"/>
        <v>24320</v>
      </c>
      <c r="M8" s="8" t="s">
        <v>42</v>
      </c>
      <c r="N8" s="8" t="s">
        <v>31</v>
      </c>
    </row>
    <row r="9" spans="1:14" ht="25.5" x14ac:dyDescent="0.25">
      <c r="A9" s="8" t="s">
        <v>8</v>
      </c>
      <c r="B9" s="8" t="s">
        <v>15</v>
      </c>
      <c r="C9" s="8" t="s">
        <v>51</v>
      </c>
      <c r="D9" s="9" t="s">
        <v>5</v>
      </c>
      <c r="E9" s="8" t="s">
        <v>6</v>
      </c>
      <c r="F9" s="9" t="s">
        <v>5</v>
      </c>
      <c r="G9" s="10">
        <v>100</v>
      </c>
      <c r="H9" s="12" t="s">
        <v>85</v>
      </c>
      <c r="I9" s="11">
        <f t="shared" si="0"/>
        <v>19500</v>
      </c>
      <c r="J9" s="11">
        <f t="shared" si="1"/>
        <v>23500</v>
      </c>
      <c r="K9" s="11">
        <f t="shared" si="2"/>
        <v>35000</v>
      </c>
      <c r="L9" s="11">
        <f t="shared" si="3"/>
        <v>64000</v>
      </c>
      <c r="M9" s="8" t="s">
        <v>42</v>
      </c>
      <c r="N9" s="8" t="s">
        <v>31</v>
      </c>
    </row>
    <row r="10" spans="1:14" ht="25.5" x14ac:dyDescent="0.25">
      <c r="A10" s="8" t="s">
        <v>8</v>
      </c>
      <c r="B10" s="8" t="s">
        <v>16</v>
      </c>
      <c r="C10" s="8" t="s">
        <v>52</v>
      </c>
      <c r="D10" s="9" t="s">
        <v>5</v>
      </c>
      <c r="E10" s="8" t="s">
        <v>6</v>
      </c>
      <c r="F10" s="9" t="s">
        <v>5</v>
      </c>
      <c r="G10" s="10">
        <v>88</v>
      </c>
      <c r="H10" s="12" t="s">
        <v>85</v>
      </c>
      <c r="I10" s="11">
        <f t="shared" si="0"/>
        <v>17160</v>
      </c>
      <c r="J10" s="11">
        <f t="shared" si="1"/>
        <v>20680</v>
      </c>
      <c r="K10" s="11">
        <f t="shared" si="2"/>
        <v>30800</v>
      </c>
      <c r="L10" s="11">
        <f t="shared" si="3"/>
        <v>56320</v>
      </c>
      <c r="M10" s="8" t="s">
        <v>42</v>
      </c>
      <c r="N10" s="8" t="s">
        <v>31</v>
      </c>
    </row>
    <row r="11" spans="1:14" ht="25.5" x14ac:dyDescent="0.25">
      <c r="A11" s="8" t="s">
        <v>8</v>
      </c>
      <c r="B11" s="8" t="s">
        <v>33</v>
      </c>
      <c r="C11" s="8" t="s">
        <v>53</v>
      </c>
      <c r="D11" s="9" t="s">
        <v>5</v>
      </c>
      <c r="E11" s="8" t="s">
        <v>6</v>
      </c>
      <c r="F11" s="9" t="s">
        <v>5</v>
      </c>
      <c r="G11" s="10">
        <v>69</v>
      </c>
      <c r="H11" s="12" t="s">
        <v>85</v>
      </c>
      <c r="I11" s="11">
        <f t="shared" si="0"/>
        <v>13455</v>
      </c>
      <c r="J11" s="11">
        <f t="shared" si="1"/>
        <v>16215</v>
      </c>
      <c r="K11" s="11">
        <f t="shared" si="2"/>
        <v>24150</v>
      </c>
      <c r="L11" s="11">
        <f t="shared" si="3"/>
        <v>44160</v>
      </c>
      <c r="M11" s="8" t="s">
        <v>42</v>
      </c>
      <c r="N11" s="8" t="s">
        <v>31</v>
      </c>
    </row>
    <row r="12" spans="1:14" ht="25.5" x14ac:dyDescent="0.25">
      <c r="A12" s="8" t="s">
        <v>8</v>
      </c>
      <c r="B12" s="8" t="s">
        <v>17</v>
      </c>
      <c r="C12" s="8" t="s">
        <v>54</v>
      </c>
      <c r="D12" s="9" t="s">
        <v>5</v>
      </c>
      <c r="E12" s="8" t="s">
        <v>6</v>
      </c>
      <c r="F12" s="9" t="s">
        <v>5</v>
      </c>
      <c r="G12" s="10">
        <v>83</v>
      </c>
      <c r="H12" s="12" t="s">
        <v>85</v>
      </c>
      <c r="I12" s="11">
        <f t="shared" si="0"/>
        <v>16185</v>
      </c>
      <c r="J12" s="11">
        <f t="shared" si="1"/>
        <v>19505</v>
      </c>
      <c r="K12" s="11">
        <f t="shared" si="2"/>
        <v>29050</v>
      </c>
      <c r="L12" s="11">
        <f t="shared" si="3"/>
        <v>53120</v>
      </c>
      <c r="M12" s="8" t="s">
        <v>42</v>
      </c>
      <c r="N12" s="8" t="s">
        <v>31</v>
      </c>
    </row>
    <row r="13" spans="1:14" ht="25.5" x14ac:dyDescent="0.25">
      <c r="A13" s="8" t="s">
        <v>8</v>
      </c>
      <c r="B13" s="8" t="s">
        <v>34</v>
      </c>
      <c r="C13" s="8" t="s">
        <v>55</v>
      </c>
      <c r="D13" s="9" t="s">
        <v>5</v>
      </c>
      <c r="E13" s="8" t="s">
        <v>6</v>
      </c>
      <c r="F13" s="9" t="s">
        <v>5</v>
      </c>
      <c r="G13" s="10">
        <v>112</v>
      </c>
      <c r="H13" s="12" t="s">
        <v>85</v>
      </c>
      <c r="I13" s="11">
        <f t="shared" si="0"/>
        <v>21840</v>
      </c>
      <c r="J13" s="11">
        <f t="shared" si="1"/>
        <v>26320</v>
      </c>
      <c r="K13" s="11">
        <f t="shared" si="2"/>
        <v>39200</v>
      </c>
      <c r="L13" s="11">
        <f t="shared" si="3"/>
        <v>71680</v>
      </c>
      <c r="M13" s="8" t="s">
        <v>42</v>
      </c>
      <c r="N13" s="8" t="s">
        <v>31</v>
      </c>
    </row>
    <row r="14" spans="1:14" ht="25.5" x14ac:dyDescent="0.25">
      <c r="A14" s="8" t="s">
        <v>8</v>
      </c>
      <c r="B14" s="8" t="s">
        <v>35</v>
      </c>
      <c r="C14" s="8" t="s">
        <v>56</v>
      </c>
      <c r="D14" s="9" t="s">
        <v>5</v>
      </c>
      <c r="E14" s="8" t="s">
        <v>6</v>
      </c>
      <c r="F14" s="9" t="s">
        <v>5</v>
      </c>
      <c r="G14" s="10">
        <v>101</v>
      </c>
      <c r="H14" s="12" t="s">
        <v>85</v>
      </c>
      <c r="I14" s="11">
        <f t="shared" si="0"/>
        <v>19695</v>
      </c>
      <c r="J14" s="11">
        <f t="shared" si="1"/>
        <v>23735</v>
      </c>
      <c r="K14" s="11">
        <f t="shared" si="2"/>
        <v>35350</v>
      </c>
      <c r="L14" s="11">
        <f t="shared" si="3"/>
        <v>64640</v>
      </c>
      <c r="M14" s="8" t="s">
        <v>42</v>
      </c>
      <c r="N14" s="8" t="s">
        <v>31</v>
      </c>
    </row>
    <row r="15" spans="1:14" ht="25.5" x14ac:dyDescent="0.25">
      <c r="A15" s="8" t="s">
        <v>8</v>
      </c>
      <c r="B15" s="8" t="s">
        <v>18</v>
      </c>
      <c r="C15" s="8" t="s">
        <v>57</v>
      </c>
      <c r="D15" s="9" t="s">
        <v>5</v>
      </c>
      <c r="E15" s="8" t="s">
        <v>6</v>
      </c>
      <c r="F15" s="9" t="s">
        <v>5</v>
      </c>
      <c r="G15" s="10">
        <v>90</v>
      </c>
      <c r="H15" s="12" t="s">
        <v>85</v>
      </c>
      <c r="I15" s="11">
        <f t="shared" si="0"/>
        <v>17550</v>
      </c>
      <c r="J15" s="11">
        <f t="shared" si="1"/>
        <v>21150</v>
      </c>
      <c r="K15" s="11">
        <f t="shared" si="2"/>
        <v>31500</v>
      </c>
      <c r="L15" s="11">
        <f t="shared" si="3"/>
        <v>57600</v>
      </c>
      <c r="M15" s="8" t="s">
        <v>42</v>
      </c>
      <c r="N15" s="8" t="s">
        <v>31</v>
      </c>
    </row>
    <row r="16" spans="1:14" ht="25.5" x14ac:dyDescent="0.25">
      <c r="A16" s="8" t="s">
        <v>8</v>
      </c>
      <c r="B16" s="8" t="s">
        <v>19</v>
      </c>
      <c r="C16" s="8" t="s">
        <v>58</v>
      </c>
      <c r="D16" s="9" t="s">
        <v>5</v>
      </c>
      <c r="E16" s="8" t="s">
        <v>6</v>
      </c>
      <c r="F16" s="9" t="s">
        <v>5</v>
      </c>
      <c r="G16" s="10">
        <v>126</v>
      </c>
      <c r="H16" s="12" t="s">
        <v>85</v>
      </c>
      <c r="I16" s="11">
        <f t="shared" si="0"/>
        <v>24570</v>
      </c>
      <c r="J16" s="11">
        <f t="shared" si="1"/>
        <v>29610</v>
      </c>
      <c r="K16" s="11">
        <f t="shared" si="2"/>
        <v>44100</v>
      </c>
      <c r="L16" s="11">
        <f t="shared" si="3"/>
        <v>80640</v>
      </c>
      <c r="M16" s="8" t="s">
        <v>42</v>
      </c>
      <c r="N16" s="8" t="s">
        <v>31</v>
      </c>
    </row>
    <row r="17" spans="1:14" ht="25.5" x14ac:dyDescent="0.25">
      <c r="A17" s="8" t="s">
        <v>8</v>
      </c>
      <c r="B17" s="8" t="s">
        <v>20</v>
      </c>
      <c r="C17" s="8" t="s">
        <v>59</v>
      </c>
      <c r="D17" s="9" t="s">
        <v>5</v>
      </c>
      <c r="E17" s="8" t="s">
        <v>6</v>
      </c>
      <c r="F17" s="9" t="s">
        <v>5</v>
      </c>
      <c r="G17" s="10">
        <v>134</v>
      </c>
      <c r="H17" s="12" t="s">
        <v>85</v>
      </c>
      <c r="I17" s="11">
        <f t="shared" si="0"/>
        <v>26130</v>
      </c>
      <c r="J17" s="11">
        <f t="shared" si="1"/>
        <v>31490</v>
      </c>
      <c r="K17" s="11">
        <f t="shared" si="2"/>
        <v>46900</v>
      </c>
      <c r="L17" s="11">
        <f t="shared" si="3"/>
        <v>85760</v>
      </c>
      <c r="M17" s="8" t="s">
        <v>42</v>
      </c>
      <c r="N17" s="8" t="s">
        <v>31</v>
      </c>
    </row>
    <row r="18" spans="1:14" ht="25.5" x14ac:dyDescent="0.25">
      <c r="A18" s="8" t="s">
        <v>8</v>
      </c>
      <c r="B18" s="8" t="s">
        <v>21</v>
      </c>
      <c r="C18" s="8" t="s">
        <v>60</v>
      </c>
      <c r="D18" s="9" t="s">
        <v>5</v>
      </c>
      <c r="E18" s="8" t="s">
        <v>6</v>
      </c>
      <c r="F18" s="9" t="s">
        <v>5</v>
      </c>
      <c r="G18" s="10">
        <v>54</v>
      </c>
      <c r="H18" s="12" t="s">
        <v>85</v>
      </c>
      <c r="I18" s="11">
        <f t="shared" si="0"/>
        <v>10530</v>
      </c>
      <c r="J18" s="11">
        <f t="shared" si="1"/>
        <v>12690</v>
      </c>
      <c r="K18" s="11">
        <f t="shared" si="2"/>
        <v>18900</v>
      </c>
      <c r="L18" s="11">
        <f t="shared" si="3"/>
        <v>34560</v>
      </c>
      <c r="M18" s="8" t="s">
        <v>42</v>
      </c>
      <c r="N18" s="8" t="s">
        <v>31</v>
      </c>
    </row>
    <row r="19" spans="1:14" ht="25.5" x14ac:dyDescent="0.25">
      <c r="A19" s="8" t="s">
        <v>8</v>
      </c>
      <c r="B19" s="8" t="s">
        <v>36</v>
      </c>
      <c r="C19" s="8" t="s">
        <v>61</v>
      </c>
      <c r="D19" s="9" t="s">
        <v>5</v>
      </c>
      <c r="E19" s="8" t="s">
        <v>6</v>
      </c>
      <c r="F19" s="9" t="s">
        <v>5</v>
      </c>
      <c r="G19" s="10">
        <v>94</v>
      </c>
      <c r="H19" s="12" t="s">
        <v>85</v>
      </c>
      <c r="I19" s="11">
        <f t="shared" si="0"/>
        <v>18330</v>
      </c>
      <c r="J19" s="11">
        <f t="shared" si="1"/>
        <v>22090</v>
      </c>
      <c r="K19" s="11">
        <f t="shared" si="2"/>
        <v>32900</v>
      </c>
      <c r="L19" s="11">
        <f t="shared" si="3"/>
        <v>60160</v>
      </c>
      <c r="M19" s="8" t="s">
        <v>42</v>
      </c>
      <c r="N19" s="8" t="s">
        <v>31</v>
      </c>
    </row>
    <row r="20" spans="1:14" ht="25.5" x14ac:dyDescent="0.25">
      <c r="A20" s="8" t="s">
        <v>8</v>
      </c>
      <c r="B20" s="8" t="s">
        <v>37</v>
      </c>
      <c r="C20" s="8" t="s">
        <v>62</v>
      </c>
      <c r="D20" s="9" t="s">
        <v>5</v>
      </c>
      <c r="E20" s="8" t="s">
        <v>6</v>
      </c>
      <c r="F20" s="9" t="s">
        <v>5</v>
      </c>
      <c r="G20" s="10">
        <v>84</v>
      </c>
      <c r="H20" s="12" t="s">
        <v>85</v>
      </c>
      <c r="I20" s="11">
        <f t="shared" si="0"/>
        <v>16380</v>
      </c>
      <c r="J20" s="11">
        <f t="shared" si="1"/>
        <v>19740</v>
      </c>
      <c r="K20" s="11">
        <f t="shared" si="2"/>
        <v>29400</v>
      </c>
      <c r="L20" s="11">
        <f t="shared" si="3"/>
        <v>53760</v>
      </c>
      <c r="M20" s="8" t="s">
        <v>42</v>
      </c>
      <c r="N20" s="8" t="s">
        <v>31</v>
      </c>
    </row>
    <row r="21" spans="1:14" ht="25.5" x14ac:dyDescent="0.25">
      <c r="A21" s="8" t="s">
        <v>8</v>
      </c>
      <c r="B21" s="8" t="s">
        <v>38</v>
      </c>
      <c r="C21" s="8" t="s">
        <v>63</v>
      </c>
      <c r="D21" s="9" t="s">
        <v>5</v>
      </c>
      <c r="E21" s="8" t="s">
        <v>6</v>
      </c>
      <c r="F21" s="9" t="s">
        <v>5</v>
      </c>
      <c r="G21" s="10">
        <v>96</v>
      </c>
      <c r="H21" s="12" t="s">
        <v>85</v>
      </c>
      <c r="I21" s="11">
        <f t="shared" si="0"/>
        <v>18720</v>
      </c>
      <c r="J21" s="11">
        <f t="shared" si="1"/>
        <v>22560</v>
      </c>
      <c r="K21" s="11">
        <f t="shared" si="2"/>
        <v>33600</v>
      </c>
      <c r="L21" s="11">
        <f t="shared" si="3"/>
        <v>61440</v>
      </c>
      <c r="M21" s="8" t="s">
        <v>42</v>
      </c>
      <c r="N21" s="8" t="s">
        <v>31</v>
      </c>
    </row>
    <row r="22" spans="1:14" ht="25.5" x14ac:dyDescent="0.25">
      <c r="A22" s="8" t="s">
        <v>8</v>
      </c>
      <c r="B22" s="8" t="s">
        <v>39</v>
      </c>
      <c r="C22" s="8" t="s">
        <v>64</v>
      </c>
      <c r="D22" s="9" t="s">
        <v>5</v>
      </c>
      <c r="E22" s="8" t="s">
        <v>6</v>
      </c>
      <c r="F22" s="9" t="s">
        <v>5</v>
      </c>
      <c r="G22" s="10">
        <v>61</v>
      </c>
      <c r="H22" s="12" t="s">
        <v>85</v>
      </c>
      <c r="I22" s="11">
        <f t="shared" si="0"/>
        <v>11895</v>
      </c>
      <c r="J22" s="11">
        <f t="shared" si="1"/>
        <v>14335</v>
      </c>
      <c r="K22" s="11">
        <f t="shared" si="2"/>
        <v>21350</v>
      </c>
      <c r="L22" s="11">
        <f t="shared" si="3"/>
        <v>39040</v>
      </c>
      <c r="M22" s="8" t="s">
        <v>42</v>
      </c>
      <c r="N22" s="8" t="s">
        <v>31</v>
      </c>
    </row>
    <row r="23" spans="1:14" ht="25.5" x14ac:dyDescent="0.25">
      <c r="A23" s="8" t="s">
        <v>8</v>
      </c>
      <c r="B23" s="8" t="s">
        <v>40</v>
      </c>
      <c r="C23" s="8" t="s">
        <v>65</v>
      </c>
      <c r="D23" s="9" t="s">
        <v>5</v>
      </c>
      <c r="E23" s="8" t="s">
        <v>6</v>
      </c>
      <c r="F23" s="9" t="s">
        <v>5</v>
      </c>
      <c r="G23" s="10">
        <v>98</v>
      </c>
      <c r="H23" s="12" t="s">
        <v>85</v>
      </c>
      <c r="I23" s="11">
        <f t="shared" si="0"/>
        <v>19110</v>
      </c>
      <c r="J23" s="11">
        <f t="shared" si="1"/>
        <v>23030</v>
      </c>
      <c r="K23" s="11">
        <f t="shared" si="2"/>
        <v>34300</v>
      </c>
      <c r="L23" s="11">
        <f t="shared" si="3"/>
        <v>62720</v>
      </c>
      <c r="M23" s="8" t="s">
        <v>42</v>
      </c>
      <c r="N23" s="8" t="s">
        <v>31</v>
      </c>
    </row>
    <row r="24" spans="1:14" ht="25.5" x14ac:dyDescent="0.25">
      <c r="A24" s="8" t="s">
        <v>8</v>
      </c>
      <c r="B24" s="8" t="s">
        <v>41</v>
      </c>
      <c r="C24" s="8" t="s">
        <v>66</v>
      </c>
      <c r="D24" s="9" t="s">
        <v>5</v>
      </c>
      <c r="E24" s="8" t="s">
        <v>6</v>
      </c>
      <c r="F24" s="9" t="s">
        <v>5</v>
      </c>
      <c r="G24" s="10">
        <v>34</v>
      </c>
      <c r="H24" s="12" t="s">
        <v>85</v>
      </c>
      <c r="I24" s="11">
        <f t="shared" si="0"/>
        <v>6630</v>
      </c>
      <c r="J24" s="11">
        <f t="shared" si="1"/>
        <v>7990</v>
      </c>
      <c r="K24" s="11">
        <f t="shared" si="2"/>
        <v>11900</v>
      </c>
      <c r="L24" s="11">
        <f t="shared" si="3"/>
        <v>21760</v>
      </c>
      <c r="M24" s="8" t="s">
        <v>42</v>
      </c>
      <c r="N24" s="8" t="s">
        <v>31</v>
      </c>
    </row>
    <row r="25" spans="1:14" ht="25.5" x14ac:dyDescent="0.25">
      <c r="A25" s="8" t="s">
        <v>8</v>
      </c>
      <c r="B25" s="8" t="s">
        <v>22</v>
      </c>
      <c r="C25" s="8" t="s">
        <v>67</v>
      </c>
      <c r="D25" s="9" t="s">
        <v>5</v>
      </c>
      <c r="E25" s="8" t="s">
        <v>6</v>
      </c>
      <c r="F25" s="9" t="s">
        <v>5</v>
      </c>
      <c r="G25" s="10">
        <v>71</v>
      </c>
      <c r="H25" s="12" t="s">
        <v>85</v>
      </c>
      <c r="I25" s="11">
        <f t="shared" si="0"/>
        <v>13845</v>
      </c>
      <c r="J25" s="11">
        <f t="shared" si="1"/>
        <v>16685</v>
      </c>
      <c r="K25" s="11">
        <f t="shared" si="2"/>
        <v>24850</v>
      </c>
      <c r="L25" s="11">
        <f t="shared" si="3"/>
        <v>45440</v>
      </c>
      <c r="M25" s="8" t="s">
        <v>42</v>
      </c>
      <c r="N25" s="8" t="s">
        <v>31</v>
      </c>
    </row>
    <row r="26" spans="1:14" ht="25.5" x14ac:dyDescent="0.25">
      <c r="A26" s="8" t="s">
        <v>8</v>
      </c>
      <c r="B26" s="8" t="s">
        <v>23</v>
      </c>
      <c r="C26" s="8" t="s">
        <v>68</v>
      </c>
      <c r="D26" s="9" t="s">
        <v>5</v>
      </c>
      <c r="E26" s="8" t="s">
        <v>6</v>
      </c>
      <c r="F26" s="9" t="s">
        <v>5</v>
      </c>
      <c r="G26" s="10">
        <v>55</v>
      </c>
      <c r="H26" s="12" t="s">
        <v>85</v>
      </c>
      <c r="I26" s="12" t="s">
        <v>85</v>
      </c>
      <c r="J26" s="12" t="s">
        <v>85</v>
      </c>
      <c r="K26" s="11">
        <f t="shared" si="2"/>
        <v>19250</v>
      </c>
      <c r="L26" s="11">
        <f t="shared" si="3"/>
        <v>35200</v>
      </c>
      <c r="M26" s="8" t="s">
        <v>42</v>
      </c>
      <c r="N26" s="8" t="s">
        <v>31</v>
      </c>
    </row>
    <row r="27" spans="1:14" ht="25.5" x14ac:dyDescent="0.25">
      <c r="A27" s="8" t="s">
        <v>8</v>
      </c>
      <c r="B27" s="8" t="s">
        <v>24</v>
      </c>
      <c r="C27" s="8" t="s">
        <v>69</v>
      </c>
      <c r="D27" s="9" t="s">
        <v>5</v>
      </c>
      <c r="E27" s="8" t="s">
        <v>6</v>
      </c>
      <c r="F27" s="9" t="s">
        <v>5</v>
      </c>
      <c r="G27" s="10">
        <v>108</v>
      </c>
      <c r="H27" s="12" t="s">
        <v>85</v>
      </c>
      <c r="I27" s="12" t="s">
        <v>85</v>
      </c>
      <c r="J27" s="12" t="s">
        <v>85</v>
      </c>
      <c r="K27" s="11">
        <f t="shared" si="2"/>
        <v>37800</v>
      </c>
      <c r="L27" s="11">
        <f t="shared" si="3"/>
        <v>69120</v>
      </c>
      <c r="M27" s="8" t="s">
        <v>42</v>
      </c>
      <c r="N27" s="8" t="s">
        <v>31</v>
      </c>
    </row>
    <row r="28" spans="1:14" ht="25.5" x14ac:dyDescent="0.25">
      <c r="A28" s="8" t="s">
        <v>8</v>
      </c>
      <c r="B28" s="13" t="s">
        <v>70</v>
      </c>
      <c r="C28" s="8" t="s">
        <v>77</v>
      </c>
      <c r="D28" s="15" t="s">
        <v>5</v>
      </c>
      <c r="E28" s="8" t="s">
        <v>6</v>
      </c>
      <c r="F28" s="9" t="s">
        <v>5</v>
      </c>
      <c r="G28" s="14">
        <v>100</v>
      </c>
      <c r="H28" s="12">
        <f>110*G28</f>
        <v>11000</v>
      </c>
      <c r="I28" s="11">
        <f>135*G28</f>
        <v>13500</v>
      </c>
      <c r="J28" s="12">
        <f>390*G28</f>
        <v>39000</v>
      </c>
      <c r="K28" s="12">
        <f>300*G28</f>
        <v>30000</v>
      </c>
      <c r="L28" s="12">
        <f>850*G28</f>
        <v>85000</v>
      </c>
      <c r="M28" s="10" t="s">
        <v>42</v>
      </c>
      <c r="N28" s="8" t="s">
        <v>31</v>
      </c>
    </row>
    <row r="29" spans="1:14" ht="25.5" x14ac:dyDescent="0.25">
      <c r="A29" s="8" t="s">
        <v>8</v>
      </c>
      <c r="B29" s="13" t="s">
        <v>71</v>
      </c>
      <c r="C29" s="8" t="s">
        <v>78</v>
      </c>
      <c r="D29" s="15" t="s">
        <v>5</v>
      </c>
      <c r="E29" s="8" t="s">
        <v>6</v>
      </c>
      <c r="F29" s="9" t="s">
        <v>5</v>
      </c>
      <c r="G29" s="14">
        <v>73</v>
      </c>
      <c r="H29" s="12">
        <f t="shared" ref="H29:H34" si="4">110*G29</f>
        <v>8030</v>
      </c>
      <c r="I29" s="11">
        <f t="shared" ref="I29:I34" si="5">135*G29</f>
        <v>9855</v>
      </c>
      <c r="J29" s="12">
        <f t="shared" ref="J29:J33" si="6">340*G29</f>
        <v>24820</v>
      </c>
      <c r="K29" s="12">
        <f t="shared" ref="K29:K34" si="7">300*G29</f>
        <v>21900</v>
      </c>
      <c r="L29" s="12">
        <f t="shared" ref="L29:L34" si="8">650*G29</f>
        <v>47450</v>
      </c>
      <c r="M29" s="10" t="s">
        <v>42</v>
      </c>
      <c r="N29" s="8" t="s">
        <v>31</v>
      </c>
    </row>
    <row r="30" spans="1:14" ht="25.5" x14ac:dyDescent="0.25">
      <c r="A30" s="8" t="s">
        <v>8</v>
      </c>
      <c r="B30" s="13" t="s">
        <v>72</v>
      </c>
      <c r="C30" s="8" t="s">
        <v>79</v>
      </c>
      <c r="D30" s="15" t="s">
        <v>5</v>
      </c>
      <c r="E30" s="8" t="s">
        <v>6</v>
      </c>
      <c r="F30" s="9" t="s">
        <v>5</v>
      </c>
      <c r="G30" s="14">
        <v>178</v>
      </c>
      <c r="H30" s="12">
        <f t="shared" si="4"/>
        <v>19580</v>
      </c>
      <c r="I30" s="11">
        <f t="shared" si="5"/>
        <v>24030</v>
      </c>
      <c r="J30" s="12">
        <f>190*G30</f>
        <v>33820</v>
      </c>
      <c r="K30" s="12">
        <f t="shared" si="7"/>
        <v>53400</v>
      </c>
      <c r="L30" s="12">
        <f t="shared" si="8"/>
        <v>115700</v>
      </c>
      <c r="M30" s="10" t="s">
        <v>42</v>
      </c>
      <c r="N30" s="8" t="s">
        <v>31</v>
      </c>
    </row>
    <row r="31" spans="1:14" ht="25.5" x14ac:dyDescent="0.25">
      <c r="A31" s="8" t="s">
        <v>8</v>
      </c>
      <c r="B31" s="13" t="s">
        <v>73</v>
      </c>
      <c r="C31" s="8" t="s">
        <v>80</v>
      </c>
      <c r="D31" s="15" t="s">
        <v>5</v>
      </c>
      <c r="E31" s="8" t="s">
        <v>6</v>
      </c>
      <c r="F31" s="9" t="s">
        <v>5</v>
      </c>
      <c r="G31" s="14">
        <v>230</v>
      </c>
      <c r="H31" s="12">
        <f t="shared" si="4"/>
        <v>25300</v>
      </c>
      <c r="I31" s="11">
        <f t="shared" si="5"/>
        <v>31050</v>
      </c>
      <c r="J31" s="12">
        <f>290*G31</f>
        <v>66700</v>
      </c>
      <c r="K31" s="12">
        <f t="shared" si="7"/>
        <v>69000</v>
      </c>
      <c r="L31" s="12">
        <f>750*G31</f>
        <v>172500</v>
      </c>
      <c r="M31" s="10" t="s">
        <v>42</v>
      </c>
      <c r="N31" s="8" t="s">
        <v>31</v>
      </c>
    </row>
    <row r="32" spans="1:14" ht="38.25" x14ac:dyDescent="0.25">
      <c r="A32" s="8" t="s">
        <v>8</v>
      </c>
      <c r="B32" s="13" t="s">
        <v>74</v>
      </c>
      <c r="C32" s="8" t="s">
        <v>81</v>
      </c>
      <c r="D32" s="15" t="s">
        <v>5</v>
      </c>
      <c r="E32" s="8" t="s">
        <v>6</v>
      </c>
      <c r="F32" s="9" t="s">
        <v>5</v>
      </c>
      <c r="G32" s="14">
        <v>136</v>
      </c>
      <c r="H32" s="12">
        <f t="shared" si="4"/>
        <v>14960</v>
      </c>
      <c r="I32" s="11">
        <f t="shared" si="5"/>
        <v>18360</v>
      </c>
      <c r="J32" s="12">
        <f>240*G32</f>
        <v>32640</v>
      </c>
      <c r="K32" s="12">
        <f t="shared" si="7"/>
        <v>40800</v>
      </c>
      <c r="L32" s="12">
        <f t="shared" si="8"/>
        <v>88400</v>
      </c>
      <c r="M32" s="10" t="s">
        <v>42</v>
      </c>
      <c r="N32" s="8" t="s">
        <v>31</v>
      </c>
    </row>
    <row r="33" spans="1:14" ht="25.5" x14ac:dyDescent="0.25">
      <c r="A33" s="8" t="s">
        <v>8</v>
      </c>
      <c r="B33" s="13" t="s">
        <v>75</v>
      </c>
      <c r="C33" s="8" t="s">
        <v>82</v>
      </c>
      <c r="D33" s="15" t="s">
        <v>5</v>
      </c>
      <c r="E33" s="8" t="s">
        <v>6</v>
      </c>
      <c r="F33" s="9" t="s">
        <v>5</v>
      </c>
      <c r="G33" s="14">
        <v>138</v>
      </c>
      <c r="H33" s="12">
        <f t="shared" si="4"/>
        <v>15180</v>
      </c>
      <c r="I33" s="11">
        <f t="shared" si="5"/>
        <v>18630</v>
      </c>
      <c r="J33" s="12">
        <f t="shared" si="6"/>
        <v>46920</v>
      </c>
      <c r="K33" s="12">
        <f t="shared" si="7"/>
        <v>41400</v>
      </c>
      <c r="L33" s="12">
        <f>850*G33</f>
        <v>117300</v>
      </c>
      <c r="M33" s="10" t="s">
        <v>42</v>
      </c>
      <c r="N33" s="8" t="s">
        <v>31</v>
      </c>
    </row>
    <row r="34" spans="1:14" ht="25.5" x14ac:dyDescent="0.25">
      <c r="A34" s="8" t="s">
        <v>8</v>
      </c>
      <c r="B34" s="13" t="s">
        <v>76</v>
      </c>
      <c r="C34" s="8" t="s">
        <v>83</v>
      </c>
      <c r="D34" s="15" t="s">
        <v>5</v>
      </c>
      <c r="E34" s="8" t="s">
        <v>6</v>
      </c>
      <c r="F34" s="9" t="s">
        <v>5</v>
      </c>
      <c r="G34" s="14">
        <v>141</v>
      </c>
      <c r="H34" s="12">
        <f t="shared" si="4"/>
        <v>15510</v>
      </c>
      <c r="I34" s="11">
        <f t="shared" si="5"/>
        <v>19035</v>
      </c>
      <c r="J34" s="12">
        <f>240*G34</f>
        <v>33840</v>
      </c>
      <c r="K34" s="12">
        <f t="shared" si="7"/>
        <v>42300</v>
      </c>
      <c r="L34" s="12">
        <f t="shared" si="8"/>
        <v>91650</v>
      </c>
      <c r="M34" s="10" t="s">
        <v>42</v>
      </c>
      <c r="N34" s="8" t="s">
        <v>31</v>
      </c>
    </row>
  </sheetData>
  <autoFilter ref="A1:N2"/>
  <hyperlinks>
    <hyperlink ref="D25" r:id="rId1"/>
    <hyperlink ref="D2" r:id="rId2"/>
    <hyperlink ref="D3" r:id="rId3"/>
    <hyperlink ref="D13" r:id="rId4"/>
    <hyperlink ref="D7" r:id="rId5"/>
    <hyperlink ref="D8" r:id="rId6"/>
    <hyperlink ref="D23" r:id="rId7"/>
    <hyperlink ref="D21" r:id="rId8"/>
    <hyperlink ref="D18" r:id="rId9"/>
    <hyperlink ref="D26" r:id="rId10"/>
    <hyperlink ref="D16" r:id="rId11"/>
    <hyperlink ref="D17" r:id="rId12"/>
    <hyperlink ref="D15" r:id="rId13"/>
    <hyperlink ref="D19" r:id="rId14"/>
    <hyperlink ref="D4" r:id="rId15"/>
    <hyperlink ref="D5" r:id="rId16"/>
    <hyperlink ref="D9" r:id="rId17"/>
    <hyperlink ref="D10" r:id="rId18"/>
    <hyperlink ref="D12" r:id="rId19"/>
    <hyperlink ref="D27" r:id="rId20"/>
    <hyperlink ref="D6" r:id="rId21"/>
    <hyperlink ref="D11" r:id="rId22"/>
    <hyperlink ref="D14" r:id="rId23"/>
    <hyperlink ref="D20" r:id="rId24"/>
    <hyperlink ref="D22" r:id="rId25"/>
    <hyperlink ref="D24" r:id="rId26"/>
    <hyperlink ref="F2" r:id="rId27"/>
    <hyperlink ref="F3:F27" r:id="rId28" display="Ссылка"/>
    <hyperlink ref="F28:F34" r:id="rId29" display="Ссылка"/>
    <hyperlink ref="D28" r:id="rId30"/>
    <hyperlink ref="D29" r:id="rId31"/>
    <hyperlink ref="D30" r:id="rId32"/>
    <hyperlink ref="D31" r:id="rId33"/>
    <hyperlink ref="D32" r:id="rId34"/>
    <hyperlink ref="D33" r:id="rId35"/>
    <hyperlink ref="D34" r:id="rId36"/>
  </hyperlinks>
  <pageMargins left="0.7" right="0.7" top="0.75" bottom="0.75" header="0.3" footer="0.3"/>
  <pageSetup paperSize="9" orientation="portrait" horizontalDpi="300" verticalDpi="30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Стенды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2026-09-27T19:11:32Z</dcterms:modified>
</cp:coreProperties>
</file>