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K6" i="1" l="1"/>
  <c r="M6" i="1" s="1"/>
  <c r="P6" i="1" s="1"/>
  <c r="N6" i="1" l="1"/>
  <c r="O6" i="1"/>
  <c r="K5" i="1"/>
  <c r="M5" i="1" s="1"/>
  <c r="P5" i="1" s="1"/>
  <c r="N5" i="1" l="1"/>
  <c r="O5" i="1"/>
  <c r="K4" i="1"/>
  <c r="M4" i="1" s="1"/>
  <c r="P4" i="1" s="1"/>
  <c r="O4" i="1" l="1"/>
  <c r="K3" i="1"/>
  <c r="M3" i="1" l="1"/>
  <c r="P3" i="1" l="1"/>
  <c r="N3" i="1"/>
  <c r="O3" i="1"/>
  <c r="K2" i="1"/>
  <c r="M2" i="1" s="1"/>
  <c r="P2" i="1" l="1"/>
  <c r="N2" i="1"/>
  <c r="O2" i="1"/>
</calcChain>
</file>

<file path=xl/sharedStrings.xml><?xml version="1.0" encoding="utf-8"?>
<sst xmlns="http://schemas.openxmlformats.org/spreadsheetml/2006/main" count="73" uniqueCount="44">
  <si>
    <t>Город</t>
  </si>
  <si>
    <t>Адрес</t>
  </si>
  <si>
    <t>Сторона</t>
  </si>
  <si>
    <t>Код</t>
  </si>
  <si>
    <t>Способ показа</t>
  </si>
  <si>
    <t>Вид конструкции</t>
  </si>
  <si>
    <t>Координаты</t>
  </si>
  <si>
    <t>Фото</t>
  </si>
  <si>
    <t>Карта</t>
  </si>
  <si>
    <t>Б</t>
  </si>
  <si>
    <t>Выходов в час</t>
  </si>
  <si>
    <t>Выходов в сутки</t>
  </si>
  <si>
    <t>Период, дней</t>
  </si>
  <si>
    <t>Выходов за период</t>
  </si>
  <si>
    <t>Стачки проспект, 25 (ТРЦ Сокол)</t>
  </si>
  <si>
    <t>9х6</t>
  </si>
  <si>
    <t>47.210748, 39.672833</t>
  </si>
  <si>
    <t>Красноярск</t>
  </si>
  <si>
    <t>Красной Армии ул., 10 (ТК "Квант")</t>
  </si>
  <si>
    <t>9х5</t>
  </si>
  <si>
    <t>А</t>
  </si>
  <si>
    <t>КМ-1</t>
  </si>
  <si>
    <t>КМ-2</t>
  </si>
  <si>
    <t>56.013900, 92.856010</t>
  </si>
  <si>
    <t>Размеры, м.</t>
  </si>
  <si>
    <t>Статичная картинка, видеоролик</t>
  </si>
  <si>
    <t>График работы</t>
  </si>
  <si>
    <t>ПН-ВС: 00:00 - 24:00</t>
  </si>
  <si>
    <t>ул. Партизана Железняка, 17, Красноярск (ТРЦ Ньютон)</t>
  </si>
  <si>
    <t>Видеоэкран (медиафасад)</t>
  </si>
  <si>
    <t>КМ-3</t>
  </si>
  <si>
    <t>56.038816, 92.935711</t>
  </si>
  <si>
    <t xml:space="preserve">Проспект им. газеты Красноярский Рабочий, 31 ст.7 </t>
  </si>
  <si>
    <t>6х6</t>
  </si>
  <si>
    <t>Ролик 5 сек.</t>
  </si>
  <si>
    <t>Ролик 10 сек.</t>
  </si>
  <si>
    <t>-</t>
  </si>
  <si>
    <t>Ролик 15 сек.</t>
  </si>
  <si>
    <t>КМ-4</t>
  </si>
  <si>
    <t>56.012516, 92.972950</t>
  </si>
  <si>
    <t>Тотмина, 1 (ТЦ Октябрьский)</t>
  </si>
  <si>
    <t>12х6</t>
  </si>
  <si>
    <t>КМ-5</t>
  </si>
  <si>
    <t>56.031664, 92.774129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</si>
</sst>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d-yTza" TargetMode="External"/><Relationship Id="rId3" Type="http://schemas.openxmlformats.org/officeDocument/2006/relationships/hyperlink" Target="https://yandex.ru/maps/-/CHewZOjm" TargetMode="External"/><Relationship Id="rId7" Type="http://schemas.openxmlformats.org/officeDocument/2006/relationships/hyperlink" Target="https://disk.yandex.ru/i/5WxoQsY33-wrzg" TargetMode="External"/><Relationship Id="rId2" Type="http://schemas.openxmlformats.org/officeDocument/2006/relationships/hyperlink" Target="https://disk.yandex.com.am/i/YpMiYfif4vdMmQ" TargetMode="External"/><Relationship Id="rId1" Type="http://schemas.openxmlformats.org/officeDocument/2006/relationships/hyperlink" Target="https://yandex.ru/maps/-/CDQD7V3P" TargetMode="External"/><Relationship Id="rId6" Type="http://schemas.openxmlformats.org/officeDocument/2006/relationships/hyperlink" Target="https://disk.yandex.ru/i/tlt5NFzv6XMQd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Dxe0JY" TargetMode="External"/><Relationship Id="rId10" Type="http://schemas.openxmlformats.org/officeDocument/2006/relationships/hyperlink" Target="https://yandex.ru/maps/-/CTUenH6h" TargetMode="External"/><Relationship Id="rId4" Type="http://schemas.openxmlformats.org/officeDocument/2006/relationships/hyperlink" Target="https://disk.yandex.com.am/i/Nvk83ncGNoCOIA" TargetMode="External"/><Relationship Id="rId9" Type="http://schemas.openxmlformats.org/officeDocument/2006/relationships/hyperlink" Target="https://disk.yandex.ru/i/eNFA_8SN32Hf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9.28515625" style="1" bestFit="1" customWidth="1"/>
    <col min="3" max="3" width="22.42578125" style="2" bestFit="1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7109375" style="1" customWidth="1"/>
    <col min="9" max="9" width="16.85546875" style="1" customWidth="1"/>
    <col min="10" max="10" width="17.85546875" style="1" customWidth="1"/>
    <col min="11" max="11" width="18.7109375" style="1" customWidth="1"/>
    <col min="12" max="12" width="16.85546875" style="1" customWidth="1"/>
    <col min="13" max="13" width="14.85546875" style="1" bestFit="1" customWidth="1"/>
    <col min="14" max="14" width="15.28515625" style="3" bestFit="1" customWidth="1"/>
    <col min="15" max="15" width="16.28515625" style="3" bestFit="1" customWidth="1"/>
    <col min="16" max="16" width="16.28515625" style="3" customWidth="1"/>
    <col min="17" max="17" width="8.7109375" style="1" customWidth="1"/>
    <col min="18" max="18" width="19" style="3" customWidth="1"/>
    <col min="19" max="16384" width="9.140625" style="1"/>
  </cols>
  <sheetData>
    <row r="1" spans="1:18" s="4" customFormat="1" ht="25.5" x14ac:dyDescent="0.25">
      <c r="A1" s="6" t="s">
        <v>0</v>
      </c>
      <c r="B1" s="6" t="s">
        <v>5</v>
      </c>
      <c r="C1" s="6" t="s">
        <v>1</v>
      </c>
      <c r="D1" s="6" t="s">
        <v>7</v>
      </c>
      <c r="E1" s="6" t="s">
        <v>8</v>
      </c>
      <c r="F1" s="6" t="s">
        <v>24</v>
      </c>
      <c r="G1" s="6" t="s">
        <v>2</v>
      </c>
      <c r="H1" s="6" t="s">
        <v>4</v>
      </c>
      <c r="I1" s="6" t="s">
        <v>10</v>
      </c>
      <c r="J1" s="6" t="s">
        <v>26</v>
      </c>
      <c r="K1" s="6" t="s">
        <v>11</v>
      </c>
      <c r="L1" s="6" t="s">
        <v>12</v>
      </c>
      <c r="M1" s="6" t="s">
        <v>13</v>
      </c>
      <c r="N1" s="6" t="s">
        <v>34</v>
      </c>
      <c r="O1" s="6" t="s">
        <v>35</v>
      </c>
      <c r="P1" s="6" t="s">
        <v>37</v>
      </c>
      <c r="Q1" s="6" t="s">
        <v>3</v>
      </c>
      <c r="R1" s="6" t="s">
        <v>6</v>
      </c>
    </row>
    <row r="2" spans="1:18" ht="25.5" x14ac:dyDescent="0.25">
      <c r="A2" s="7" t="s">
        <v>17</v>
      </c>
      <c r="B2" s="7" t="s">
        <v>29</v>
      </c>
      <c r="C2" s="7" t="s">
        <v>14</v>
      </c>
      <c r="D2" s="8" t="s">
        <v>7</v>
      </c>
      <c r="E2" s="8" t="s">
        <v>8</v>
      </c>
      <c r="F2" s="7" t="s">
        <v>15</v>
      </c>
      <c r="G2" s="7" t="s">
        <v>9</v>
      </c>
      <c r="H2" s="7" t="s">
        <v>25</v>
      </c>
      <c r="I2" s="7">
        <v>30</v>
      </c>
      <c r="J2" s="7" t="s">
        <v>27</v>
      </c>
      <c r="K2" s="7">
        <f>24*I2</f>
        <v>720</v>
      </c>
      <c r="L2" s="7">
        <v>15</v>
      </c>
      <c r="M2" s="7">
        <f>K2*L2</f>
        <v>10800</v>
      </c>
      <c r="N2" s="5">
        <f>0.6*M2*5</f>
        <v>32400</v>
      </c>
      <c r="O2" s="5">
        <f>0.6*M2*10</f>
        <v>64800</v>
      </c>
      <c r="P2" s="5">
        <f>0.6*M2*15</f>
        <v>97200</v>
      </c>
      <c r="Q2" s="7" t="s">
        <v>21</v>
      </c>
      <c r="R2" s="9" t="s">
        <v>16</v>
      </c>
    </row>
    <row r="3" spans="1:18" ht="25.5" x14ac:dyDescent="0.25">
      <c r="A3" s="7" t="s">
        <v>17</v>
      </c>
      <c r="B3" s="7" t="s">
        <v>29</v>
      </c>
      <c r="C3" s="7" t="s">
        <v>18</v>
      </c>
      <c r="D3" s="8" t="s">
        <v>7</v>
      </c>
      <c r="E3" s="8" t="s">
        <v>8</v>
      </c>
      <c r="F3" s="7" t="s">
        <v>19</v>
      </c>
      <c r="G3" s="7" t="s">
        <v>20</v>
      </c>
      <c r="H3" s="7" t="s">
        <v>25</v>
      </c>
      <c r="I3" s="7">
        <v>20</v>
      </c>
      <c r="J3" s="7" t="s">
        <v>27</v>
      </c>
      <c r="K3" s="7">
        <f>24*I3</f>
        <v>480</v>
      </c>
      <c r="L3" s="7">
        <v>15</v>
      </c>
      <c r="M3" s="7">
        <f>K3*L3</f>
        <v>7200</v>
      </c>
      <c r="N3" s="5">
        <f>0.6*M3*5</f>
        <v>21600</v>
      </c>
      <c r="O3" s="5">
        <f t="shared" ref="O3" si="0">0.6*M3*10</f>
        <v>43200</v>
      </c>
      <c r="P3" s="5">
        <f t="shared" ref="P3" si="1">0.6*M3*15</f>
        <v>64800</v>
      </c>
      <c r="Q3" s="7" t="s">
        <v>22</v>
      </c>
      <c r="R3" s="7" t="s">
        <v>23</v>
      </c>
    </row>
    <row r="4" spans="1:18" ht="38.25" x14ac:dyDescent="0.25">
      <c r="A4" s="7" t="s">
        <v>17</v>
      </c>
      <c r="B4" s="7" t="s">
        <v>29</v>
      </c>
      <c r="C4" s="10" t="s">
        <v>28</v>
      </c>
      <c r="D4" s="12" t="s">
        <v>7</v>
      </c>
      <c r="E4" s="12" t="s">
        <v>8</v>
      </c>
      <c r="F4" s="11"/>
      <c r="G4" s="7" t="s">
        <v>20</v>
      </c>
      <c r="H4" s="7" t="s">
        <v>25</v>
      </c>
      <c r="I4" s="10">
        <v>12</v>
      </c>
      <c r="J4" s="7" t="s">
        <v>27</v>
      </c>
      <c r="K4" s="7">
        <f>24*I4</f>
        <v>288</v>
      </c>
      <c r="L4" s="7">
        <v>15</v>
      </c>
      <c r="M4" s="7">
        <f>K4*L4</f>
        <v>4320</v>
      </c>
      <c r="N4" s="5" t="s">
        <v>36</v>
      </c>
      <c r="O4" s="5">
        <f>5.5*M4*10</f>
        <v>237600</v>
      </c>
      <c r="P4" s="5">
        <f>5.5*M4*15</f>
        <v>356400</v>
      </c>
      <c r="Q4" s="7" t="s">
        <v>30</v>
      </c>
      <c r="R4" s="5" t="s">
        <v>31</v>
      </c>
    </row>
    <row r="5" spans="1:18" ht="38.25" x14ac:dyDescent="0.25">
      <c r="A5" s="7" t="s">
        <v>17</v>
      </c>
      <c r="B5" s="7" t="s">
        <v>29</v>
      </c>
      <c r="C5" s="10" t="s">
        <v>32</v>
      </c>
      <c r="D5" s="12" t="s">
        <v>7</v>
      </c>
      <c r="E5" s="12" t="s">
        <v>8</v>
      </c>
      <c r="F5" s="10" t="s">
        <v>33</v>
      </c>
      <c r="G5" s="7" t="s">
        <v>20</v>
      </c>
      <c r="H5" s="7" t="s">
        <v>25</v>
      </c>
      <c r="I5" s="10">
        <v>12</v>
      </c>
      <c r="J5" s="7" t="s">
        <v>27</v>
      </c>
      <c r="K5" s="7">
        <f>24*I5</f>
        <v>288</v>
      </c>
      <c r="L5" s="7">
        <v>15</v>
      </c>
      <c r="M5" s="7">
        <f>K5*L5</f>
        <v>4320</v>
      </c>
      <c r="N5" s="5">
        <f>0.9*M5*5</f>
        <v>19440</v>
      </c>
      <c r="O5" s="5">
        <f>0.9*M5*10</f>
        <v>38880</v>
      </c>
      <c r="P5" s="5">
        <f>0.9*M5*15</f>
        <v>58320</v>
      </c>
      <c r="Q5" s="7" t="s">
        <v>38</v>
      </c>
      <c r="R5" s="5" t="s">
        <v>39</v>
      </c>
    </row>
    <row r="6" spans="1:18" ht="25.5" x14ac:dyDescent="0.25">
      <c r="A6" s="7" t="s">
        <v>17</v>
      </c>
      <c r="B6" s="7" t="s">
        <v>29</v>
      </c>
      <c r="C6" s="10" t="s">
        <v>40</v>
      </c>
      <c r="D6" s="12" t="s">
        <v>7</v>
      </c>
      <c r="E6" s="12" t="s">
        <v>8</v>
      </c>
      <c r="F6" s="10" t="s">
        <v>41</v>
      </c>
      <c r="G6" s="7" t="s">
        <v>20</v>
      </c>
      <c r="H6" s="7" t="s">
        <v>25</v>
      </c>
      <c r="I6" s="10">
        <v>12</v>
      </c>
      <c r="J6" s="7" t="s">
        <v>27</v>
      </c>
      <c r="K6" s="7">
        <f>24*I6</f>
        <v>288</v>
      </c>
      <c r="L6" s="7">
        <v>15</v>
      </c>
      <c r="M6" s="7">
        <f>K6*L6</f>
        <v>4320</v>
      </c>
      <c r="N6" s="5">
        <f>0.9*M6*5</f>
        <v>19440</v>
      </c>
      <c r="O6" s="5">
        <f>0.9*M6*10</f>
        <v>38880</v>
      </c>
      <c r="P6" s="5">
        <f>0.9*M6*15</f>
        <v>58320</v>
      </c>
      <c r="Q6" s="7" t="s">
        <v>42</v>
      </c>
      <c r="R6" s="5" t="s">
        <v>43</v>
      </c>
    </row>
  </sheetData>
  <autoFilter ref="A1:R2"/>
  <hyperlinks>
    <hyperlink ref="E2" r:id="rId1"/>
    <hyperlink ref="D2" r:id="rId2"/>
    <hyperlink ref="E3" r:id="rId3"/>
    <hyperlink ref="D3" r:id="rId4"/>
    <hyperlink ref="E4" r:id="rId5"/>
    <hyperlink ref="D4" r:id="rId6"/>
    <hyperlink ref="D5" r:id="rId7"/>
    <hyperlink ref="E5" r:id="rId8"/>
    <hyperlink ref="D6" r:id="rId9"/>
    <hyperlink ref="E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2026-06-26T17:01:33Z</dcterms:modified>
</cp:coreProperties>
</file>